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uprava mistnosti/_pridani dveri 2025-07-30/"/>
    </mc:Choice>
  </mc:AlternateContent>
  <xr:revisionPtr revIDLastSave="4" documentId="8_{E45CC3F3-CD00-4773-B156-F9EF398E02E9}" xr6:coauthVersionLast="47" xr6:coauthVersionMax="47" xr10:uidLastSave="{6B32CCAA-6B79-4F19-9767-7C005E3F5527}"/>
  <workbookProtection workbookAlgorithmName="SHA-512" workbookHashValue="do7kaLDMzC64wVBheN8NGENRScX4RDMB2wS2nZ2zEDhPLshg/mSDg+KlqZPb00QBAu69XmIbPKAwX5k25EmHvg==" workbookSaltValue="ctkif+3G5MZctWDUEDoU4w==" workbookSpinCount="100000" lockStructure="1"/>
  <bookViews>
    <workbookView xWindow="1035" yWindow="3210" windowWidth="28800" windowHeight="14970" xr2:uid="{8530915A-5708-4A3B-B1B6-D8FC90D59685}"/>
  </bookViews>
  <sheets>
    <sheet name="Rekapitulace stavby" sheetId="1" r:id="rId1"/>
    <sheet name="20250401-1 Studio" sheetId="14" r:id="rId2"/>
  </sheets>
  <definedNames>
    <definedName name="_xlnm._FilterDatabase" localSheetId="1" hidden="1">'20250401-1 Studio'!$C$54:$J$61</definedName>
    <definedName name="_xlnm.Print_Area" localSheetId="1">'20250401-1 Studio'!$A:$K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9" i="14" l="1"/>
  <c r="J58" i="14"/>
  <c r="C59" i="14"/>
  <c r="J57" i="14"/>
  <c r="J49" i="14"/>
  <c r="E47" i="14"/>
  <c r="E45" i="14"/>
  <c r="J18" i="14"/>
  <c r="E18" i="14"/>
  <c r="F52" i="14" s="1"/>
  <c r="J17" i="14"/>
  <c r="J12" i="14"/>
  <c r="E7" i="14"/>
  <c r="J56" i="14" l="1"/>
  <c r="J55" i="14" s="1"/>
  <c r="F33" i="14" s="1"/>
  <c r="AG51" i="1" s="1"/>
  <c r="J33" i="14" l="1"/>
  <c r="J36" i="14" s="1"/>
  <c r="AN51" i="1" s="1"/>
  <c r="J30" i="14"/>
  <c r="AM43" i="1" l="1"/>
  <c r="L41" i="1" l="1"/>
  <c r="L46" i="1" l="1"/>
  <c r="AG50" i="1" l="1"/>
  <c r="AN50" i="1" l="1"/>
  <c r="W28" i="1"/>
  <c r="AK25" i="1" s="1"/>
  <c r="AK28" i="1" l="1"/>
  <c r="AK31" i="1" s="1"/>
</calcChain>
</file>

<file path=xl/sharedStrings.xml><?xml version="1.0" encoding="utf-8"?>
<sst xmlns="http://schemas.openxmlformats.org/spreadsheetml/2006/main" count="149" uniqueCount="59">
  <si>
    <t>REKAPITULACE STAVBY</t>
  </si>
  <si>
    <t>Kód:</t>
  </si>
  <si>
    <t>20250201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</si>
  <si>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</si>
  <si>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</si>
  <si>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</si>
  <si>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</si>
  <si>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</si>
  <si>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</si>
  <si>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</si>
  <si>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</si>
  <si>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</si>
  <si>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</si>
  <si>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</si>
  <si>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</si>
  <si>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</si>
  <si>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</si>
  <si>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</si>
  <si>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 xml:space="preserve">Při použití této dokumentace se předpokládá, že účastníci výběrového řízení budou na potřebné odborné úrovni, nezbytné k dopracování nezbytné prováděcí, realizační, výrobní a dílenské dokumentace, či jejich zajištění, stejně jako k následné realizaci díla, a budou plně zodpovědní za odborné stanovení celkového rozsahu činností a prací včetně potřebného materiálu, nezbytných ke zhotovení díla, na základě údajů definovaných v této projektové dokumentaci. Účastníci výběrového řízení jsou při tvorbě cenové nabídky povinni zohlednit všechny další nezbytné náklady spojené s realizací díla, a to včetně těch, které nejsou přímo uvedeny, či přímo nevyplývají z této projektové dokumentace. Za případné chybějící položky v cenové nabídce, které budou potřebné pro realizaci díla, plně odpovídá účastník výběrového řízení. Souhlas s výše uvedeným vyjadřuje každý účastník výběrového řízení podáním cenové nabídky.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</si>
  <si>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</si>
  <si>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</si>
  <si>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</si>
  <si>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</si>
  <si>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</si>
  <si>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</si>
  <si>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</si>
  <si>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</si>
  <si>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</si>
  <si>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</si>
  <si>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</si>
  <si>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</si>
  <si>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</si>
  <si>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</si>
  <si>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</si>
  <si>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</si>
  <si>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</si>
  <si>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KRYCÍ LIST SOUPISU PRACÍ</t>
  </si>
  <si>
    <t>Objekt:</t>
  </si>
  <si>
    <t>SOUPIS PRACÍ</t>
  </si>
  <si>
    <t>PČ</t>
  </si>
  <si>
    <t>MJ</t>
  </si>
  <si>
    <t>Množství</t>
  </si>
  <si>
    <t>J.cena [CZK]</t>
  </si>
  <si>
    <t>Cena celkem [CZK]</t>
  </si>
  <si>
    <t>Náklady soupisu celkem</t>
  </si>
  <si>
    <t>D</t>
  </si>
  <si>
    <t>1</t>
  </si>
  <si>
    <t>K</t>
  </si>
  <si>
    <t>M</t>
  </si>
  <si>
    <t>m2</t>
  </si>
  <si>
    <t>20250401-1 Podcastové studio</t>
  </si>
  <si>
    <t>FM VŠE J.Hradec, podcastové studio</t>
  </si>
  <si>
    <t>20250401-1</t>
  </si>
  <si>
    <t>Podcastové studio</t>
  </si>
  <si>
    <t>Pěnové akustické absorbční panely</t>
  </si>
  <si>
    <t>Lepidlo pro montáž pěnových panelů</t>
  </si>
  <si>
    <t>kg</t>
  </si>
  <si>
    <t>Montáž pěnových akustických panelů</t>
  </si>
  <si>
    <t>Interiérové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</si>
</sst>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20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i/>
      <sz val="9"/>
      <color rgb="FF0000FF"/>
      <name val="Arial CE"/>
    </font>
    <font>
      <sz val="9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/>
      <right style="hair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0">
    <xf numFmtId="0" fontId="0" fillId="0" borderId="0" xfId="0"/>
    <xf numFmtId="4" fontId="18" fillId="5" borderId="26" xfId="0" applyNumberFormat="1" applyFont="1" applyFill="1" applyBorder="1" applyAlignment="1" applyProtection="1">
      <alignment vertical="center"/>
      <protection locked="0"/>
    </xf>
    <xf numFmtId="4" fontId="19" fillId="5" borderId="10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1" fillId="0" borderId="0" xfId="0" applyFont="1" applyAlignment="1" applyProtection="1">
      <alignment horizontal="left" vertical="center"/>
    </xf>
    <xf numFmtId="0" fontId="0" fillId="0" borderId="15" xfId="0" applyBorder="1" applyProtection="1"/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165" fontId="3" fillId="0" borderId="15" xfId="0" applyNumberFormat="1" applyFont="1" applyBorder="1" applyAlignment="1" applyProtection="1">
      <alignment horizontal="left" vertical="center"/>
    </xf>
    <xf numFmtId="49" fontId="3" fillId="2" borderId="15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14" xfId="0" applyBorder="1" applyAlignment="1" applyProtection="1">
      <alignment vertical="center" wrapText="1"/>
    </xf>
    <xf numFmtId="0" fontId="0" fillId="0" borderId="15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10" fillId="0" borderId="15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15" xfId="0" applyFont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4" fontId="2" fillId="0" borderId="15" xfId="0" applyNumberFormat="1" applyFont="1" applyBorder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8" fillId="4" borderId="3" xfId="0" applyFont="1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4" fontId="8" fillId="4" borderId="17" xfId="0" applyNumberFormat="1" applyFont="1" applyFill="1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3" fillId="0" borderId="15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9" fillId="4" borderId="2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/>
    </xf>
    <xf numFmtId="4" fontId="10" fillId="0" borderId="15" xfId="0" applyNumberFormat="1" applyFont="1" applyBorder="1" applyProtection="1"/>
    <xf numFmtId="0" fontId="16" fillId="0" borderId="0" xfId="0" applyFont="1" applyProtection="1"/>
    <xf numFmtId="0" fontId="16" fillId="0" borderId="14" xfId="0" applyFont="1" applyBorder="1" applyProtection="1"/>
    <xf numFmtId="0" fontId="16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4" fontId="17" fillId="0" borderId="15" xfId="0" applyNumberFormat="1" applyFont="1" applyBorder="1" applyProtection="1"/>
    <xf numFmtId="4" fontId="18" fillId="0" borderId="25" xfId="0" applyNumberFormat="1" applyFont="1" applyBorder="1" applyAlignment="1" applyProtection="1">
      <alignment horizontal="center" vertical="center"/>
    </xf>
    <xf numFmtId="4" fontId="18" fillId="0" borderId="26" xfId="0" applyNumberFormat="1" applyFont="1" applyBorder="1" applyAlignment="1" applyProtection="1">
      <alignment horizontal="center" vertical="center"/>
    </xf>
    <xf numFmtId="4" fontId="18" fillId="0" borderId="26" xfId="0" applyNumberFormat="1" applyFont="1" applyBorder="1" applyAlignment="1" applyProtection="1">
      <alignment vertical="center"/>
    </xf>
    <xf numFmtId="4" fontId="18" fillId="0" borderId="27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8" fillId="0" borderId="25" xfId="0" applyNumberFormat="1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left" vertical="center" wrapText="1"/>
    </xf>
    <xf numFmtId="0" fontId="9" fillId="0" borderId="25" xfId="0" applyFont="1" applyBorder="1" applyAlignment="1" applyProtection="1">
      <alignment horizontal="left" vertical="center" wrapText="1"/>
    </xf>
    <xf numFmtId="0" fontId="9" fillId="0" borderId="24" xfId="0" applyFont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vertical="center"/>
    </xf>
    <xf numFmtId="4" fontId="9" fillId="0" borderId="23" xfId="0" applyNumberFormat="1" applyFont="1" applyBorder="1" applyAlignment="1" applyProtection="1">
      <alignment vertical="center"/>
    </xf>
    <xf numFmtId="0" fontId="0" fillId="0" borderId="18" xfId="0" applyBorder="1" applyProtection="1"/>
    <xf numFmtId="0" fontId="0" fillId="0" borderId="0" xfId="0" applyBorder="1" applyProtection="1"/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Border="1" applyAlignment="1" applyProtection="1">
      <alignment vertical="center"/>
    </xf>
    <xf numFmtId="0" fontId="5" fillId="0" borderId="2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1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19" xfId="0" applyBorder="1" applyProtection="1"/>
    <xf numFmtId="0" fontId="3" fillId="0" borderId="0" xfId="0" applyFont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9" fillId="4" borderId="17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0" fontId="12" fillId="0" borderId="14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vertical="center"/>
    </xf>
    <xf numFmtId="4" fontId="8" fillId="3" borderId="4" xfId="0" applyNumberFormat="1" applyFont="1" applyFill="1" applyBorder="1" applyAlignment="1" applyProtection="1">
      <alignment vertical="center"/>
    </xf>
    <xf numFmtId="0" fontId="0" fillId="3" borderId="5" xfId="0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vertical="top" wrapText="1"/>
    </xf>
    <xf numFmtId="49" fontId="3" fillId="2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4" fontId="5" fillId="0" borderId="2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3BE65-3156-4ABD-A7BA-8A93F09B6DEF}">
  <dimension ref="A2:AR53"/>
  <sheetViews>
    <sheetView showGridLines="0" tabSelected="1" workbookViewId="0">
      <selection activeCell="E13" sqref="E13:AJ13"/>
    </sheetView>
  </sheetViews>
  <sheetFormatPr defaultRowHeight="15" x14ac:dyDescent="0.25"/>
  <cols>
    <col min="1" max="1" width="8.28515625" style="3" customWidth="1"/>
    <col min="2" max="2" width="1.42578125" style="3" customWidth="1"/>
    <col min="3" max="3" width="3.5703125" style="3" customWidth="1"/>
    <col min="4" max="33" width="2.28515625" style="3" customWidth="1"/>
    <col min="34" max="34" width="2.85546875" style="3" customWidth="1"/>
    <col min="35" max="35" width="27.140625" style="3" customWidth="1"/>
    <col min="36" max="37" width="2.140625" style="3" customWidth="1"/>
    <col min="38" max="38" width="7.140625" style="3" customWidth="1"/>
    <col min="39" max="39" width="2.85546875" style="3" customWidth="1"/>
    <col min="40" max="40" width="11.42578125" style="3" customWidth="1"/>
    <col min="41" max="41" width="6.42578125" style="3" customWidth="1"/>
    <col min="42" max="42" width="3.5703125" style="3" customWidth="1"/>
    <col min="43" max="43" width="4.85546875" style="3" customWidth="1"/>
    <col min="44" max="16384" width="9.140625" style="3"/>
  </cols>
  <sheetData>
    <row r="2" spans="2:43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6"/>
    </row>
    <row r="3" spans="2:43" ht="18" x14ac:dyDescent="0.25">
      <c r="B3" s="7"/>
      <c r="C3" s="69"/>
      <c r="D3" s="70" t="s">
        <v>0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9"/>
    </row>
    <row r="4" spans="2:43" x14ac:dyDescent="0.25">
      <c r="B4" s="7"/>
      <c r="C4" s="69"/>
      <c r="D4" s="71" t="s">
        <v>1</v>
      </c>
      <c r="E4" s="69"/>
      <c r="F4" s="69"/>
      <c r="G4" s="69"/>
      <c r="H4" s="69"/>
      <c r="I4" s="69"/>
      <c r="J4" s="69"/>
      <c r="K4" s="131" t="s">
        <v>2</v>
      </c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69"/>
      <c r="AQ4" s="9"/>
    </row>
    <row r="5" spans="2:43" x14ac:dyDescent="0.25">
      <c r="B5" s="7"/>
      <c r="C5" s="69"/>
      <c r="D5" s="72" t="s">
        <v>3</v>
      </c>
      <c r="E5" s="69"/>
      <c r="F5" s="69"/>
      <c r="G5" s="69"/>
      <c r="H5" s="69"/>
      <c r="I5" s="69"/>
      <c r="J5" s="69"/>
      <c r="K5" s="133" t="s">
        <v>51</v>
      </c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69"/>
      <c r="AQ5" s="9"/>
    </row>
    <row r="6" spans="2:43" x14ac:dyDescent="0.25">
      <c r="B6" s="7"/>
      <c r="C6" s="69"/>
      <c r="D6" s="73" t="s">
        <v>4</v>
      </c>
      <c r="E6" s="69"/>
      <c r="F6" s="69"/>
      <c r="G6" s="69"/>
      <c r="H6" s="69"/>
      <c r="I6" s="69"/>
      <c r="J6" s="69"/>
      <c r="K6" s="74" t="s">
        <v>5</v>
      </c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73" t="s">
        <v>6</v>
      </c>
      <c r="AL6" s="69"/>
      <c r="AM6" s="69"/>
      <c r="AN6" s="74" t="s">
        <v>5</v>
      </c>
      <c r="AO6" s="69"/>
      <c r="AP6" s="69"/>
      <c r="AQ6" s="9"/>
    </row>
    <row r="7" spans="2:43" x14ac:dyDescent="0.25">
      <c r="B7" s="7"/>
      <c r="C7" s="69"/>
      <c r="D7" s="73" t="s">
        <v>7</v>
      </c>
      <c r="E7" s="69"/>
      <c r="F7" s="69"/>
      <c r="G7" s="69"/>
      <c r="H7" s="69"/>
      <c r="I7" s="69"/>
      <c r="J7" s="69"/>
      <c r="K7" s="74" t="s">
        <v>8</v>
      </c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73" t="s">
        <v>9</v>
      </c>
      <c r="AL7" s="69"/>
      <c r="AM7" s="69"/>
      <c r="AN7" s="117" t="s">
        <v>14</v>
      </c>
      <c r="AO7" s="118"/>
      <c r="AP7" s="118"/>
      <c r="AQ7" s="9"/>
    </row>
    <row r="8" spans="2:43" x14ac:dyDescent="0.25">
      <c r="B8" s="7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9"/>
    </row>
    <row r="9" spans="2:43" x14ac:dyDescent="0.25">
      <c r="B9" s="7"/>
      <c r="C9" s="69"/>
      <c r="D9" s="73" t="s">
        <v>10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73" t="s">
        <v>11</v>
      </c>
      <c r="AL9" s="69"/>
      <c r="AM9" s="69"/>
      <c r="AN9" s="74" t="s">
        <v>5</v>
      </c>
      <c r="AO9" s="69"/>
      <c r="AP9" s="69"/>
      <c r="AQ9" s="9"/>
    </row>
    <row r="10" spans="2:43" x14ac:dyDescent="0.25">
      <c r="B10" s="7"/>
      <c r="C10" s="69"/>
      <c r="D10" s="69"/>
      <c r="E10" s="74" t="s">
        <v>8</v>
      </c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73" t="s">
        <v>12</v>
      </c>
      <c r="AL10" s="69"/>
      <c r="AM10" s="69"/>
      <c r="AN10" s="74" t="s">
        <v>5</v>
      </c>
      <c r="AO10" s="69"/>
      <c r="AP10" s="69"/>
      <c r="AQ10" s="9"/>
    </row>
    <row r="11" spans="2:43" x14ac:dyDescent="0.25">
      <c r="B11" s="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9"/>
    </row>
    <row r="12" spans="2:43" x14ac:dyDescent="0.25">
      <c r="B12" s="7"/>
      <c r="C12" s="69"/>
      <c r="D12" s="73" t="s">
        <v>13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73" t="s">
        <v>11</v>
      </c>
      <c r="AL12" s="69"/>
      <c r="AM12" s="69"/>
      <c r="AN12" s="134" t="s">
        <v>14</v>
      </c>
      <c r="AO12" s="134"/>
      <c r="AP12" s="134"/>
      <c r="AQ12" s="9"/>
    </row>
    <row r="13" spans="2:43" x14ac:dyDescent="0.25">
      <c r="B13" s="7"/>
      <c r="C13" s="69"/>
      <c r="D13" s="69"/>
      <c r="E13" s="134" t="s">
        <v>14</v>
      </c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73" t="s">
        <v>12</v>
      </c>
      <c r="AL13" s="69"/>
      <c r="AM13" s="69"/>
      <c r="AN13" s="134" t="s">
        <v>14</v>
      </c>
      <c r="AO13" s="134"/>
      <c r="AP13" s="134"/>
      <c r="AQ13" s="9"/>
    </row>
    <row r="14" spans="2:43" x14ac:dyDescent="0.25">
      <c r="B14" s="7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9"/>
    </row>
    <row r="15" spans="2:43" x14ac:dyDescent="0.25">
      <c r="B15" s="7"/>
      <c r="C15" s="69"/>
      <c r="D15" s="73" t="s">
        <v>15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73" t="s">
        <v>11</v>
      </c>
      <c r="AL15" s="69"/>
      <c r="AM15" s="69"/>
      <c r="AN15" s="74" t="s">
        <v>5</v>
      </c>
      <c r="AO15" s="69"/>
      <c r="AP15" s="69"/>
      <c r="AQ15" s="9"/>
    </row>
    <row r="16" spans="2:43" x14ac:dyDescent="0.25">
      <c r="B16" s="7"/>
      <c r="C16" s="69"/>
      <c r="D16" s="69"/>
      <c r="E16" s="74" t="s">
        <v>8</v>
      </c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73" t="s">
        <v>12</v>
      </c>
      <c r="AL16" s="69"/>
      <c r="AM16" s="69"/>
      <c r="AN16" s="74" t="s">
        <v>5</v>
      </c>
      <c r="AO16" s="69"/>
      <c r="AP16" s="69"/>
      <c r="AQ16" s="9"/>
    </row>
    <row r="17" spans="1:43" x14ac:dyDescent="0.25">
      <c r="B17" s="7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9"/>
    </row>
    <row r="18" spans="1:43" x14ac:dyDescent="0.25">
      <c r="B18" s="7"/>
      <c r="C18" s="69"/>
      <c r="D18" s="73" t="s">
        <v>16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73" t="s">
        <v>11</v>
      </c>
      <c r="AL18" s="69"/>
      <c r="AM18" s="69"/>
      <c r="AN18" s="74" t="s">
        <v>5</v>
      </c>
      <c r="AO18" s="69"/>
      <c r="AP18" s="69"/>
      <c r="AQ18" s="9"/>
    </row>
    <row r="19" spans="1:43" x14ac:dyDescent="0.25">
      <c r="B19" s="7"/>
      <c r="C19" s="69"/>
      <c r="D19" s="69"/>
      <c r="E19" s="74" t="s">
        <v>8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73" t="s">
        <v>12</v>
      </c>
      <c r="AL19" s="69"/>
      <c r="AM19" s="69"/>
      <c r="AN19" s="74" t="s">
        <v>5</v>
      </c>
      <c r="AO19" s="69"/>
      <c r="AP19" s="69"/>
      <c r="AQ19" s="9"/>
    </row>
    <row r="20" spans="1:43" x14ac:dyDescent="0.25">
      <c r="B20" s="7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9"/>
    </row>
    <row r="21" spans="1:43" x14ac:dyDescent="0.25">
      <c r="B21" s="7"/>
      <c r="C21" s="69"/>
      <c r="D21" s="73" t="s">
        <v>17</v>
      </c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9"/>
    </row>
    <row r="22" spans="1:43" ht="132.75" customHeight="1" x14ac:dyDescent="0.25">
      <c r="B22" s="7"/>
      <c r="C22" s="69"/>
      <c r="D22" s="69"/>
      <c r="E22" s="136" t="s">
        <v>18</v>
      </c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69"/>
      <c r="AP22" s="69"/>
      <c r="AQ22" s="9"/>
    </row>
    <row r="23" spans="1:43" ht="24" customHeight="1" x14ac:dyDescent="0.25">
      <c r="B23" s="7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9"/>
    </row>
    <row r="24" spans="1:43" x14ac:dyDescent="0.25">
      <c r="B24" s="7"/>
      <c r="C24" s="69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69"/>
      <c r="AQ24" s="9"/>
    </row>
    <row r="25" spans="1:43" x14ac:dyDescent="0.25">
      <c r="A25" s="11"/>
      <c r="B25" s="12"/>
      <c r="C25" s="76"/>
      <c r="D25" s="77" t="s">
        <v>19</v>
      </c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137">
        <f>W28</f>
        <v>0</v>
      </c>
      <c r="AL25" s="138"/>
      <c r="AM25" s="138"/>
      <c r="AN25" s="138"/>
      <c r="AO25" s="138"/>
      <c r="AP25" s="76"/>
      <c r="AQ25" s="13"/>
    </row>
    <row r="26" spans="1:43" x14ac:dyDescent="0.25">
      <c r="A26" s="11"/>
      <c r="B26" s="12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13"/>
    </row>
    <row r="27" spans="1:43" x14ac:dyDescent="0.25">
      <c r="A27" s="11"/>
      <c r="B27" s="12"/>
      <c r="C27" s="76"/>
      <c r="D27" s="76"/>
      <c r="E27" s="76"/>
      <c r="F27" s="76"/>
      <c r="G27" s="76"/>
      <c r="H27" s="76"/>
      <c r="I27" s="76"/>
      <c r="J27" s="76"/>
      <c r="K27" s="76"/>
      <c r="L27" s="116" t="s">
        <v>20</v>
      </c>
      <c r="M27" s="116"/>
      <c r="N27" s="116"/>
      <c r="O27" s="116"/>
      <c r="P27" s="116"/>
      <c r="Q27" s="76"/>
      <c r="R27" s="76"/>
      <c r="S27" s="76"/>
      <c r="T27" s="76"/>
      <c r="U27" s="76"/>
      <c r="V27" s="76"/>
      <c r="W27" s="116" t="s">
        <v>21</v>
      </c>
      <c r="X27" s="116"/>
      <c r="Y27" s="116"/>
      <c r="Z27" s="116"/>
      <c r="AA27" s="116"/>
      <c r="AB27" s="116"/>
      <c r="AC27" s="116"/>
      <c r="AD27" s="116"/>
      <c r="AE27" s="116"/>
      <c r="AF27" s="76"/>
      <c r="AG27" s="76"/>
      <c r="AH27" s="76"/>
      <c r="AI27" s="76"/>
      <c r="AJ27" s="76"/>
      <c r="AK27" s="116" t="s">
        <v>22</v>
      </c>
      <c r="AL27" s="116"/>
      <c r="AM27" s="116"/>
      <c r="AN27" s="116"/>
      <c r="AO27" s="116"/>
      <c r="AP27" s="76"/>
      <c r="AQ27" s="13"/>
    </row>
    <row r="28" spans="1:43" x14ac:dyDescent="0.25">
      <c r="A28" s="79"/>
      <c r="B28" s="80"/>
      <c r="C28" s="81"/>
      <c r="D28" s="73" t="s">
        <v>23</v>
      </c>
      <c r="E28" s="81"/>
      <c r="F28" s="73" t="s">
        <v>24</v>
      </c>
      <c r="G28" s="81"/>
      <c r="H28" s="81"/>
      <c r="I28" s="81"/>
      <c r="J28" s="81"/>
      <c r="K28" s="81"/>
      <c r="L28" s="125">
        <v>0.21</v>
      </c>
      <c r="M28" s="126"/>
      <c r="N28" s="126"/>
      <c r="O28" s="126"/>
      <c r="P28" s="126"/>
      <c r="Q28" s="81"/>
      <c r="R28" s="81"/>
      <c r="S28" s="81"/>
      <c r="T28" s="81"/>
      <c r="U28" s="81"/>
      <c r="V28" s="81"/>
      <c r="W28" s="127">
        <f>AG50</f>
        <v>0</v>
      </c>
      <c r="X28" s="126"/>
      <c r="Y28" s="126"/>
      <c r="Z28" s="126"/>
      <c r="AA28" s="126"/>
      <c r="AB28" s="126"/>
      <c r="AC28" s="126"/>
      <c r="AD28" s="126"/>
      <c r="AE28" s="126"/>
      <c r="AF28" s="81"/>
      <c r="AG28" s="81"/>
      <c r="AH28" s="81"/>
      <c r="AI28" s="81"/>
      <c r="AJ28" s="81"/>
      <c r="AK28" s="127">
        <f>W28*L28</f>
        <v>0</v>
      </c>
      <c r="AL28" s="126"/>
      <c r="AM28" s="126"/>
      <c r="AN28" s="126"/>
      <c r="AO28" s="126"/>
      <c r="AP28" s="81"/>
      <c r="AQ28" s="82"/>
    </row>
    <row r="29" spans="1:43" x14ac:dyDescent="0.25">
      <c r="A29" s="79"/>
      <c r="B29" s="80"/>
      <c r="C29" s="81"/>
      <c r="D29" s="81"/>
      <c r="E29" s="81"/>
      <c r="F29" s="73" t="s">
        <v>25</v>
      </c>
      <c r="G29" s="81"/>
      <c r="H29" s="81"/>
      <c r="I29" s="81"/>
      <c r="J29" s="81"/>
      <c r="K29" s="81"/>
      <c r="L29" s="125">
        <v>0.15</v>
      </c>
      <c r="M29" s="126"/>
      <c r="N29" s="126"/>
      <c r="O29" s="126"/>
      <c r="P29" s="126"/>
      <c r="Q29" s="81"/>
      <c r="R29" s="81"/>
      <c r="S29" s="81"/>
      <c r="T29" s="81"/>
      <c r="U29" s="81"/>
      <c r="V29" s="81"/>
      <c r="W29" s="127">
        <v>0</v>
      </c>
      <c r="X29" s="126"/>
      <c r="Y29" s="126"/>
      <c r="Z29" s="126"/>
      <c r="AA29" s="126"/>
      <c r="AB29" s="126"/>
      <c r="AC29" s="126"/>
      <c r="AD29" s="126"/>
      <c r="AE29" s="126"/>
      <c r="AF29" s="81"/>
      <c r="AG29" s="81"/>
      <c r="AH29" s="81"/>
      <c r="AI29" s="81"/>
      <c r="AJ29" s="81"/>
      <c r="AK29" s="127">
        <v>0</v>
      </c>
      <c r="AL29" s="126"/>
      <c r="AM29" s="126"/>
      <c r="AN29" s="126"/>
      <c r="AO29" s="126"/>
      <c r="AP29" s="81"/>
      <c r="AQ29" s="82"/>
    </row>
    <row r="30" spans="1:43" x14ac:dyDescent="0.25">
      <c r="A30" s="11"/>
      <c r="B30" s="12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13"/>
    </row>
    <row r="31" spans="1:43" ht="27" customHeight="1" x14ac:dyDescent="0.25">
      <c r="A31" s="11"/>
      <c r="B31" s="12"/>
      <c r="C31" s="83"/>
      <c r="D31" s="84" t="s">
        <v>26</v>
      </c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6" t="s">
        <v>27</v>
      </c>
      <c r="U31" s="85"/>
      <c r="V31" s="85"/>
      <c r="W31" s="85"/>
      <c r="X31" s="119" t="s">
        <v>28</v>
      </c>
      <c r="Y31" s="120"/>
      <c r="Z31" s="120"/>
      <c r="AA31" s="120"/>
      <c r="AB31" s="120"/>
      <c r="AC31" s="85"/>
      <c r="AD31" s="85"/>
      <c r="AE31" s="85"/>
      <c r="AF31" s="85"/>
      <c r="AG31" s="85"/>
      <c r="AH31" s="85"/>
      <c r="AI31" s="85"/>
      <c r="AJ31" s="85"/>
      <c r="AK31" s="121">
        <f>AK25+AK28</f>
        <v>0</v>
      </c>
      <c r="AL31" s="120"/>
      <c r="AM31" s="120"/>
      <c r="AN31" s="120"/>
      <c r="AO31" s="122"/>
      <c r="AP31" s="83"/>
      <c r="AQ31" s="87"/>
    </row>
    <row r="32" spans="1:43" x14ac:dyDescent="0.25">
      <c r="A32" s="11"/>
      <c r="B32" s="12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13"/>
    </row>
    <row r="33" spans="1:44" x14ac:dyDescent="0.25">
      <c r="A33" s="11"/>
      <c r="B33" s="37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9"/>
    </row>
    <row r="34" spans="1:44" x14ac:dyDescent="0.25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</row>
    <row r="35" spans="1:44" x14ac:dyDescent="0.25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</row>
    <row r="36" spans="1:44" x14ac:dyDescent="0.25">
      <c r="B36" s="69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69"/>
    </row>
    <row r="37" spans="1:44" x14ac:dyDescent="0.25">
      <c r="A37" s="11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2"/>
    </row>
    <row r="38" spans="1:44" ht="18" x14ac:dyDescent="0.25">
      <c r="A38" s="11"/>
      <c r="B38" s="12"/>
      <c r="C38" s="70" t="s">
        <v>29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13"/>
    </row>
    <row r="39" spans="1:44" x14ac:dyDescent="0.25">
      <c r="A39" s="11"/>
      <c r="B39" s="12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13"/>
    </row>
    <row r="40" spans="1:44" x14ac:dyDescent="0.25">
      <c r="A40" s="91"/>
      <c r="B40" s="92"/>
      <c r="C40" s="73" t="s">
        <v>1</v>
      </c>
      <c r="D40" s="93"/>
      <c r="E40" s="93"/>
      <c r="F40" s="93"/>
      <c r="G40" s="93"/>
      <c r="H40" s="93"/>
      <c r="I40" s="93"/>
      <c r="J40" s="93"/>
      <c r="K40" s="93"/>
      <c r="L40" s="93" t="s">
        <v>2</v>
      </c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4"/>
    </row>
    <row r="41" spans="1:44" x14ac:dyDescent="0.25">
      <c r="A41" s="95"/>
      <c r="B41" s="96"/>
      <c r="C41" s="97" t="s">
        <v>3</v>
      </c>
      <c r="D41" s="98"/>
      <c r="E41" s="98"/>
      <c r="F41" s="98"/>
      <c r="G41" s="98"/>
      <c r="H41" s="98"/>
      <c r="I41" s="98"/>
      <c r="J41" s="98"/>
      <c r="K41" s="98"/>
      <c r="L41" s="128" t="str">
        <f>K5</f>
        <v>FM VŠE J.Hradec, podcastové studio</v>
      </c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98"/>
      <c r="AQ41" s="99"/>
    </row>
    <row r="42" spans="1:44" x14ac:dyDescent="0.25">
      <c r="A42" s="11"/>
      <c r="B42" s="12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13"/>
    </row>
    <row r="43" spans="1:44" x14ac:dyDescent="0.25">
      <c r="A43" s="11"/>
      <c r="B43" s="12"/>
      <c r="C43" s="73" t="s">
        <v>7</v>
      </c>
      <c r="D43" s="76"/>
      <c r="E43" s="76"/>
      <c r="F43" s="76"/>
      <c r="G43" s="76"/>
      <c r="H43" s="76"/>
      <c r="I43" s="76"/>
      <c r="J43" s="76"/>
      <c r="K43" s="76"/>
      <c r="L43" s="100" t="s">
        <v>8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3" t="s">
        <v>9</v>
      </c>
      <c r="AJ43" s="76"/>
      <c r="AK43" s="76"/>
      <c r="AL43" s="76"/>
      <c r="AM43" s="130" t="str">
        <f>$AN$7</f>
        <v>Vyplň údaj</v>
      </c>
      <c r="AN43" s="130"/>
      <c r="AO43" s="76"/>
      <c r="AP43" s="76"/>
      <c r="AQ43" s="13"/>
    </row>
    <row r="44" spans="1:44" x14ac:dyDescent="0.25">
      <c r="A44" s="11"/>
      <c r="B44" s="12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13"/>
    </row>
    <row r="45" spans="1:44" x14ac:dyDescent="0.25">
      <c r="A45" s="11"/>
      <c r="B45" s="12"/>
      <c r="C45" s="73" t="s">
        <v>10</v>
      </c>
      <c r="D45" s="76"/>
      <c r="E45" s="76"/>
      <c r="F45" s="76"/>
      <c r="G45" s="76"/>
      <c r="H45" s="76"/>
      <c r="I45" s="76"/>
      <c r="J45" s="76"/>
      <c r="K45" s="76"/>
      <c r="L45" s="93" t="s">
        <v>8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3" t="s">
        <v>15</v>
      </c>
      <c r="AJ45" s="76"/>
      <c r="AK45" s="76"/>
      <c r="AL45" s="76"/>
      <c r="AM45" s="123" t="s">
        <v>8</v>
      </c>
      <c r="AN45" s="124"/>
      <c r="AO45" s="124"/>
      <c r="AP45" s="124"/>
      <c r="AQ45" s="13"/>
    </row>
    <row r="46" spans="1:44" x14ac:dyDescent="0.25">
      <c r="A46" s="11"/>
      <c r="B46" s="12"/>
      <c r="C46" s="73" t="s">
        <v>13</v>
      </c>
      <c r="D46" s="76"/>
      <c r="E46" s="76"/>
      <c r="F46" s="76"/>
      <c r="G46" s="76"/>
      <c r="H46" s="76"/>
      <c r="I46" s="76"/>
      <c r="J46" s="76"/>
      <c r="K46" s="76"/>
      <c r="L46" s="93" t="str">
        <f>IF(E13= "Vyplň údaj","",E13)</f>
        <v/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3" t="s">
        <v>16</v>
      </c>
      <c r="AJ46" s="76"/>
      <c r="AK46" s="76"/>
      <c r="AL46" s="76"/>
      <c r="AM46" s="123" t="s">
        <v>8</v>
      </c>
      <c r="AN46" s="124"/>
      <c r="AO46" s="124"/>
      <c r="AP46" s="124"/>
      <c r="AQ46" s="13"/>
    </row>
    <row r="47" spans="1:44" x14ac:dyDescent="0.25">
      <c r="A47" s="11"/>
      <c r="B47" s="12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13"/>
    </row>
    <row r="48" spans="1:44" ht="26.25" customHeight="1" x14ac:dyDescent="0.25">
      <c r="A48" s="11"/>
      <c r="B48" s="12"/>
      <c r="C48" s="112" t="s">
        <v>30</v>
      </c>
      <c r="D48" s="113"/>
      <c r="E48" s="113"/>
      <c r="F48" s="113"/>
      <c r="G48" s="113"/>
      <c r="H48" s="33"/>
      <c r="I48" s="114" t="s">
        <v>31</v>
      </c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5" t="s">
        <v>32</v>
      </c>
      <c r="AH48" s="113"/>
      <c r="AI48" s="113"/>
      <c r="AJ48" s="113"/>
      <c r="AK48" s="113"/>
      <c r="AL48" s="113"/>
      <c r="AM48" s="113"/>
      <c r="AN48" s="114" t="s">
        <v>33</v>
      </c>
      <c r="AO48" s="113"/>
      <c r="AP48" s="113"/>
      <c r="AQ48" s="101"/>
    </row>
    <row r="49" spans="1:43" x14ac:dyDescent="0.25">
      <c r="A49" s="11"/>
      <c r="B49" s="12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13"/>
    </row>
    <row r="50" spans="1:43" ht="15.75" x14ac:dyDescent="0.25">
      <c r="A50" s="102"/>
      <c r="B50" s="103"/>
      <c r="C50" s="104" t="s">
        <v>35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39">
        <f>SUM(AG51:AM51)</f>
        <v>0</v>
      </c>
      <c r="AH50" s="139"/>
      <c r="AI50" s="139"/>
      <c r="AJ50" s="139"/>
      <c r="AK50" s="139"/>
      <c r="AL50" s="139"/>
      <c r="AM50" s="139"/>
      <c r="AN50" s="140">
        <f>SUM(AN51:AP51)</f>
        <v>0</v>
      </c>
      <c r="AO50" s="140"/>
      <c r="AP50" s="140"/>
      <c r="AQ50" s="106" t="s">
        <v>5</v>
      </c>
    </row>
    <row r="51" spans="1:43" ht="27" customHeight="1" x14ac:dyDescent="0.25">
      <c r="A51" s="107"/>
      <c r="B51" s="108"/>
      <c r="C51" s="109"/>
      <c r="D51" s="143" t="s">
        <v>52</v>
      </c>
      <c r="E51" s="143"/>
      <c r="F51" s="143"/>
      <c r="G51" s="143"/>
      <c r="H51" s="143"/>
      <c r="I51" s="110"/>
      <c r="J51" s="143" t="s">
        <v>53</v>
      </c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1">
        <f>'20250401-1 Studio'!F33</f>
        <v>0</v>
      </c>
      <c r="AH51" s="142"/>
      <c r="AI51" s="142"/>
      <c r="AJ51" s="142"/>
      <c r="AK51" s="142"/>
      <c r="AL51" s="142"/>
      <c r="AM51" s="142"/>
      <c r="AN51" s="141">
        <f>'20250401-1 Studio'!J36</f>
        <v>0</v>
      </c>
      <c r="AO51" s="142"/>
      <c r="AP51" s="142"/>
      <c r="AQ51" s="111"/>
    </row>
    <row r="52" spans="1:43" x14ac:dyDescent="0.25">
      <c r="A52" s="11"/>
      <c r="B52" s="12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13"/>
    </row>
    <row r="53" spans="1:43" x14ac:dyDescent="0.25">
      <c r="A53" s="11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9"/>
    </row>
  </sheetData>
  <sheetProtection algorithmName="SHA-512" hashValue="SMsp3QQjcIpTiFFamhyXn8w8412ZI+ipX7jHIVwd+XxYqInng4sdRLRg8We2Qq3JyT7kC6fCmEu9EcuyRMH9ng==" saltValue="6ph/MxBqEpM1IpH94g9MpQ==" spinCount="100000" sheet="1" objects="1" scenarios="1"/>
  <mergeCells count="33">
    <mergeCell ref="AG50:AM50"/>
    <mergeCell ref="AN50:AP50"/>
    <mergeCell ref="AG51:AM51"/>
    <mergeCell ref="AN51:AP51"/>
    <mergeCell ref="D51:H51"/>
    <mergeCell ref="J51:AF51"/>
    <mergeCell ref="K4:AO4"/>
    <mergeCell ref="K5:AO5"/>
    <mergeCell ref="E13:AJ13"/>
    <mergeCell ref="E22:AN22"/>
    <mergeCell ref="AK25:AO25"/>
    <mergeCell ref="AN12:AP12"/>
    <mergeCell ref="AN13:AP13"/>
    <mergeCell ref="AN7:AP7"/>
    <mergeCell ref="X31:AB31"/>
    <mergeCell ref="AK31:AO31"/>
    <mergeCell ref="AM46:AP46"/>
    <mergeCell ref="L28:P28"/>
    <mergeCell ref="W28:AE28"/>
    <mergeCell ref="AK28:AO28"/>
    <mergeCell ref="L29:P29"/>
    <mergeCell ref="W29:AE29"/>
    <mergeCell ref="AK29:AO29"/>
    <mergeCell ref="L41:AO41"/>
    <mergeCell ref="AM43:AN43"/>
    <mergeCell ref="AM45:AP45"/>
    <mergeCell ref="C48:G48"/>
    <mergeCell ref="I48:AF48"/>
    <mergeCell ref="AG48:AM48"/>
    <mergeCell ref="AN48:AP48"/>
    <mergeCell ref="L27:P27"/>
    <mergeCell ref="W27:AE27"/>
    <mergeCell ref="AK27:AO2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71CD-A39B-4257-B468-F44AF04F7E77}">
  <sheetPr>
    <pageSetUpPr fitToPage="1"/>
  </sheetPr>
  <dimension ref="A3:J60"/>
  <sheetViews>
    <sheetView showGridLines="0" topLeftCell="A44" workbookViewId="0">
      <selection activeCell="H59" sqref="H59"/>
    </sheetView>
  </sheetViews>
  <sheetFormatPr defaultRowHeight="15" x14ac:dyDescent="0.25"/>
  <cols>
    <col min="1" max="1" width="7.140625" style="3" customWidth="1"/>
    <col min="2" max="2" width="1" style="3" customWidth="1"/>
    <col min="3" max="3" width="3.5703125" style="3" customWidth="1"/>
    <col min="4" max="4" width="3.7109375" style="3" customWidth="1"/>
    <col min="5" max="5" width="14.7109375" style="3" customWidth="1"/>
    <col min="6" max="6" width="43.5703125" style="3" customWidth="1"/>
    <col min="7" max="7" width="6.42578125" style="3" customWidth="1"/>
    <col min="8" max="8" width="12" style="3" customWidth="1"/>
    <col min="9" max="9" width="13.5703125" style="3" customWidth="1"/>
    <col min="10" max="10" width="19.140625" style="3" customWidth="1"/>
    <col min="11" max="16384" width="9.140625" style="3"/>
  </cols>
  <sheetData>
    <row r="3" spans="1:10" x14ac:dyDescent="0.25">
      <c r="B3" s="4"/>
      <c r="C3" s="5"/>
      <c r="D3" s="5"/>
      <c r="E3" s="5"/>
      <c r="F3" s="5"/>
      <c r="G3" s="5"/>
      <c r="H3" s="5"/>
      <c r="I3" s="5"/>
      <c r="J3" s="6"/>
    </row>
    <row r="4" spans="1:10" ht="18" x14ac:dyDescent="0.25">
      <c r="B4" s="7"/>
      <c r="D4" s="8" t="s">
        <v>36</v>
      </c>
      <c r="J4" s="9"/>
    </row>
    <row r="5" spans="1:10" x14ac:dyDescent="0.25">
      <c r="B5" s="7"/>
      <c r="J5" s="9"/>
    </row>
    <row r="6" spans="1:10" x14ac:dyDescent="0.25">
      <c r="B6" s="7"/>
      <c r="D6" s="10" t="s">
        <v>3</v>
      </c>
      <c r="J6" s="9"/>
    </row>
    <row r="7" spans="1:10" ht="30.75" customHeight="1" x14ac:dyDescent="0.25">
      <c r="B7" s="7"/>
      <c r="E7" s="146" t="str">
        <f>'Rekapitulace stavby'!K5</f>
        <v>FM VŠE J.Hradec, podcastové studio</v>
      </c>
      <c r="F7" s="147"/>
      <c r="G7" s="147"/>
      <c r="H7" s="147"/>
      <c r="J7" s="9"/>
    </row>
    <row r="8" spans="1:10" x14ac:dyDescent="0.25">
      <c r="A8" s="11"/>
      <c r="B8" s="12"/>
      <c r="C8" s="11"/>
      <c r="D8" s="10" t="s">
        <v>37</v>
      </c>
      <c r="E8" s="11"/>
      <c r="F8" s="11"/>
      <c r="G8" s="11"/>
      <c r="H8" s="11"/>
      <c r="I8" s="11"/>
      <c r="J8" s="13"/>
    </row>
    <row r="9" spans="1:10" ht="15" customHeight="1" x14ac:dyDescent="0.25">
      <c r="A9" s="11"/>
      <c r="B9" s="12"/>
      <c r="C9" s="11"/>
      <c r="D9" s="11"/>
      <c r="E9" s="144" t="s">
        <v>50</v>
      </c>
      <c r="F9" s="145"/>
      <c r="G9" s="145"/>
      <c r="H9" s="145"/>
      <c r="I9" s="11"/>
      <c r="J9" s="13"/>
    </row>
    <row r="10" spans="1:10" x14ac:dyDescent="0.25">
      <c r="A10" s="11"/>
      <c r="B10" s="12"/>
      <c r="C10" s="11"/>
      <c r="D10" s="11"/>
      <c r="E10" s="11"/>
      <c r="F10" s="11"/>
      <c r="G10" s="11"/>
      <c r="H10" s="11"/>
      <c r="I10" s="11"/>
      <c r="J10" s="13"/>
    </row>
    <row r="11" spans="1:10" x14ac:dyDescent="0.25">
      <c r="A11" s="11"/>
      <c r="B11" s="12"/>
      <c r="C11" s="11"/>
      <c r="D11" s="10" t="s">
        <v>4</v>
      </c>
      <c r="E11" s="11"/>
      <c r="F11" s="14" t="s">
        <v>5</v>
      </c>
      <c r="G11" s="11"/>
      <c r="H11" s="11"/>
      <c r="I11" s="10" t="s">
        <v>6</v>
      </c>
      <c r="J11" s="15" t="s">
        <v>5</v>
      </c>
    </row>
    <row r="12" spans="1:10" x14ac:dyDescent="0.25">
      <c r="A12" s="11"/>
      <c r="B12" s="12"/>
      <c r="C12" s="11"/>
      <c r="D12" s="10" t="s">
        <v>7</v>
      </c>
      <c r="E12" s="11"/>
      <c r="F12" s="14" t="s">
        <v>8</v>
      </c>
      <c r="G12" s="11"/>
      <c r="H12" s="11"/>
      <c r="I12" s="10" t="s">
        <v>9</v>
      </c>
      <c r="J12" s="16" t="str">
        <f>'Rekapitulace stavby'!$AN$7</f>
        <v>Vyplň údaj</v>
      </c>
    </row>
    <row r="13" spans="1:10" x14ac:dyDescent="0.25">
      <c r="A13" s="11"/>
      <c r="B13" s="12"/>
      <c r="C13" s="11"/>
      <c r="D13" s="11"/>
      <c r="E13" s="11"/>
      <c r="F13" s="11"/>
      <c r="G13" s="11"/>
      <c r="H13" s="11"/>
      <c r="I13" s="11"/>
      <c r="J13" s="13"/>
    </row>
    <row r="14" spans="1:10" x14ac:dyDescent="0.25">
      <c r="A14" s="11"/>
      <c r="B14" s="12"/>
      <c r="C14" s="11"/>
      <c r="D14" s="10" t="s">
        <v>10</v>
      </c>
      <c r="E14" s="11"/>
      <c r="F14" s="11"/>
      <c r="G14" s="11"/>
      <c r="H14" s="11"/>
      <c r="I14" s="10" t="s">
        <v>11</v>
      </c>
      <c r="J14" s="15" t="s">
        <v>5</v>
      </c>
    </row>
    <row r="15" spans="1:10" x14ac:dyDescent="0.25">
      <c r="A15" s="11"/>
      <c r="B15" s="12"/>
      <c r="C15" s="11"/>
      <c r="D15" s="11"/>
      <c r="E15" s="14" t="s">
        <v>8</v>
      </c>
      <c r="F15" s="11"/>
      <c r="G15" s="11"/>
      <c r="H15" s="11"/>
      <c r="I15" s="10" t="s">
        <v>12</v>
      </c>
      <c r="J15" s="15" t="s">
        <v>5</v>
      </c>
    </row>
    <row r="16" spans="1:10" x14ac:dyDescent="0.25">
      <c r="A16" s="11"/>
      <c r="B16" s="12"/>
      <c r="C16" s="11"/>
      <c r="D16" s="11"/>
      <c r="E16" s="11"/>
      <c r="F16" s="11"/>
      <c r="G16" s="11"/>
      <c r="H16" s="11"/>
      <c r="I16" s="11"/>
      <c r="J16" s="13"/>
    </row>
    <row r="17" spans="1:10" x14ac:dyDescent="0.25">
      <c r="A17" s="11"/>
      <c r="B17" s="12"/>
      <c r="C17" s="11"/>
      <c r="D17" s="10" t="s">
        <v>13</v>
      </c>
      <c r="E17" s="11"/>
      <c r="F17" s="11"/>
      <c r="G17" s="11"/>
      <c r="H17" s="11"/>
      <c r="I17" s="10" t="s">
        <v>11</v>
      </c>
      <c r="J17" s="17" t="str">
        <f>'Rekapitulace stavby'!AN12</f>
        <v>Vyplň údaj</v>
      </c>
    </row>
    <row r="18" spans="1:10" x14ac:dyDescent="0.25">
      <c r="A18" s="11"/>
      <c r="B18" s="12"/>
      <c r="C18" s="11"/>
      <c r="D18" s="11"/>
      <c r="E18" s="148" t="str">
        <f>'Rekapitulace stavby'!E13</f>
        <v>Vyplň údaj</v>
      </c>
      <c r="F18" s="131"/>
      <c r="G18" s="131"/>
      <c r="H18" s="131"/>
      <c r="I18" s="10" t="s">
        <v>12</v>
      </c>
      <c r="J18" s="17" t="str">
        <f>'Rekapitulace stavby'!AN13</f>
        <v>Vyplň údaj</v>
      </c>
    </row>
    <row r="19" spans="1:10" x14ac:dyDescent="0.25">
      <c r="A19" s="11"/>
      <c r="B19" s="12"/>
      <c r="C19" s="11"/>
      <c r="D19" s="11"/>
      <c r="E19" s="11"/>
      <c r="F19" s="11"/>
      <c r="G19" s="11"/>
      <c r="H19" s="11"/>
      <c r="I19" s="11"/>
      <c r="J19" s="13"/>
    </row>
    <row r="20" spans="1:10" x14ac:dyDescent="0.25">
      <c r="A20" s="11"/>
      <c r="B20" s="12"/>
      <c r="C20" s="11"/>
      <c r="D20" s="10" t="s">
        <v>15</v>
      </c>
      <c r="E20" s="11"/>
      <c r="F20" s="11"/>
      <c r="G20" s="11"/>
      <c r="H20" s="11"/>
      <c r="I20" s="10" t="s">
        <v>11</v>
      </c>
      <c r="J20" s="15" t="s">
        <v>5</v>
      </c>
    </row>
    <row r="21" spans="1:10" x14ac:dyDescent="0.25">
      <c r="A21" s="11"/>
      <c r="B21" s="12"/>
      <c r="C21" s="11"/>
      <c r="D21" s="11"/>
      <c r="E21" s="14" t="s">
        <v>8</v>
      </c>
      <c r="F21" s="11"/>
      <c r="G21" s="11"/>
      <c r="H21" s="11"/>
      <c r="I21" s="10" t="s">
        <v>12</v>
      </c>
      <c r="J21" s="15" t="s">
        <v>5</v>
      </c>
    </row>
    <row r="22" spans="1:10" x14ac:dyDescent="0.25">
      <c r="A22" s="11"/>
      <c r="B22" s="12"/>
      <c r="C22" s="11"/>
      <c r="D22" s="11"/>
      <c r="E22" s="11"/>
      <c r="F22" s="11"/>
      <c r="G22" s="11"/>
      <c r="H22" s="11"/>
      <c r="I22" s="11"/>
      <c r="J22" s="13"/>
    </row>
    <row r="23" spans="1:10" x14ac:dyDescent="0.25">
      <c r="A23" s="11"/>
      <c r="B23" s="12"/>
      <c r="C23" s="11"/>
      <c r="D23" s="10" t="s">
        <v>16</v>
      </c>
      <c r="E23" s="11"/>
      <c r="F23" s="11"/>
      <c r="G23" s="11"/>
      <c r="H23" s="11"/>
      <c r="I23" s="10" t="s">
        <v>11</v>
      </c>
      <c r="J23" s="15" t="s">
        <v>5</v>
      </c>
    </row>
    <row r="24" spans="1:10" x14ac:dyDescent="0.25">
      <c r="A24" s="11"/>
      <c r="B24" s="12"/>
      <c r="C24" s="11"/>
      <c r="D24" s="11"/>
      <c r="E24" s="14" t="s">
        <v>8</v>
      </c>
      <c r="F24" s="11"/>
      <c r="G24" s="11"/>
      <c r="H24" s="11"/>
      <c r="I24" s="10" t="s">
        <v>12</v>
      </c>
      <c r="J24" s="15" t="s">
        <v>5</v>
      </c>
    </row>
    <row r="25" spans="1:10" x14ac:dyDescent="0.25">
      <c r="A25" s="11"/>
      <c r="B25" s="12"/>
      <c r="C25" s="11"/>
      <c r="D25" s="11"/>
      <c r="E25" s="11"/>
      <c r="F25" s="11"/>
      <c r="G25" s="11"/>
      <c r="H25" s="11"/>
      <c r="I25" s="11"/>
      <c r="J25" s="13"/>
    </row>
    <row r="26" spans="1:10" x14ac:dyDescent="0.25">
      <c r="A26" s="11"/>
      <c r="B26" s="12"/>
      <c r="C26" s="11"/>
      <c r="D26" s="10" t="s">
        <v>17</v>
      </c>
      <c r="E26" s="11"/>
      <c r="F26" s="11"/>
      <c r="G26" s="11"/>
      <c r="H26" s="11"/>
      <c r="I26" s="11"/>
      <c r="J26" s="13"/>
    </row>
    <row r="27" spans="1:10" x14ac:dyDescent="0.25">
      <c r="A27" s="18"/>
      <c r="B27" s="19"/>
      <c r="C27" s="18"/>
      <c r="D27" s="18"/>
      <c r="E27" s="149" t="s">
        <v>5</v>
      </c>
      <c r="F27" s="149"/>
      <c r="G27" s="149"/>
      <c r="H27" s="149"/>
      <c r="I27" s="18"/>
      <c r="J27" s="20"/>
    </row>
    <row r="28" spans="1:10" x14ac:dyDescent="0.25">
      <c r="A28" s="11"/>
      <c r="B28" s="12"/>
      <c r="C28" s="11"/>
      <c r="D28" s="11"/>
      <c r="E28" s="11"/>
      <c r="F28" s="11"/>
      <c r="G28" s="11"/>
      <c r="H28" s="11"/>
      <c r="I28" s="11"/>
      <c r="J28" s="13"/>
    </row>
    <row r="29" spans="1:10" x14ac:dyDescent="0.25">
      <c r="A29" s="11"/>
      <c r="B29" s="12"/>
      <c r="C29" s="11"/>
      <c r="D29" s="21"/>
      <c r="E29" s="21"/>
      <c r="F29" s="21"/>
      <c r="G29" s="21"/>
      <c r="H29" s="21"/>
      <c r="I29" s="21"/>
      <c r="J29" s="22"/>
    </row>
    <row r="30" spans="1:10" ht="15.75" x14ac:dyDescent="0.25">
      <c r="A30" s="11"/>
      <c r="B30" s="12"/>
      <c r="C30" s="11"/>
      <c r="D30" s="23" t="s">
        <v>19</v>
      </c>
      <c r="E30" s="11"/>
      <c r="F30" s="11"/>
      <c r="G30" s="11"/>
      <c r="H30" s="11"/>
      <c r="I30" s="11"/>
      <c r="J30" s="24">
        <f>F33</f>
        <v>0</v>
      </c>
    </row>
    <row r="31" spans="1:10" x14ac:dyDescent="0.25">
      <c r="A31" s="11"/>
      <c r="B31" s="12"/>
      <c r="C31" s="11"/>
      <c r="D31" s="21"/>
      <c r="E31" s="21"/>
      <c r="F31" s="21"/>
      <c r="G31" s="21"/>
      <c r="H31" s="21"/>
      <c r="I31" s="21"/>
      <c r="J31" s="22"/>
    </row>
    <row r="32" spans="1:10" x14ac:dyDescent="0.25">
      <c r="A32" s="11"/>
      <c r="B32" s="12"/>
      <c r="C32" s="11"/>
      <c r="D32" s="11"/>
      <c r="E32" s="11"/>
      <c r="F32" s="25" t="s">
        <v>21</v>
      </c>
      <c r="G32" s="11"/>
      <c r="H32" s="11"/>
      <c r="I32" s="25" t="s">
        <v>20</v>
      </c>
      <c r="J32" s="26" t="s">
        <v>22</v>
      </c>
    </row>
    <row r="33" spans="1:10" x14ac:dyDescent="0.25">
      <c r="A33" s="11"/>
      <c r="B33" s="12"/>
      <c r="C33" s="11"/>
      <c r="D33" s="27" t="s">
        <v>23</v>
      </c>
      <c r="E33" s="10" t="s">
        <v>24</v>
      </c>
      <c r="F33" s="28">
        <f>J55</f>
        <v>0</v>
      </c>
      <c r="G33" s="11"/>
      <c r="H33" s="11"/>
      <c r="I33" s="29">
        <v>0.21</v>
      </c>
      <c r="J33" s="30">
        <f>I33*F33</f>
        <v>0</v>
      </c>
    </row>
    <row r="34" spans="1:10" x14ac:dyDescent="0.25">
      <c r="A34" s="11"/>
      <c r="B34" s="12"/>
      <c r="C34" s="11"/>
      <c r="D34" s="11"/>
      <c r="E34" s="10" t="s">
        <v>25</v>
      </c>
      <c r="F34" s="28">
        <v>0</v>
      </c>
      <c r="G34" s="11"/>
      <c r="H34" s="11"/>
      <c r="I34" s="29">
        <v>0.15</v>
      </c>
      <c r="J34" s="30">
        <v>0</v>
      </c>
    </row>
    <row r="35" spans="1:10" x14ac:dyDescent="0.25">
      <c r="A35" s="11"/>
      <c r="B35" s="12"/>
      <c r="C35" s="11"/>
      <c r="D35" s="11"/>
      <c r="E35" s="11"/>
      <c r="F35" s="11"/>
      <c r="G35" s="11"/>
      <c r="H35" s="11"/>
      <c r="I35" s="11"/>
      <c r="J35" s="13"/>
    </row>
    <row r="36" spans="1:10" ht="15.75" x14ac:dyDescent="0.25">
      <c r="A36" s="11"/>
      <c r="B36" s="12"/>
      <c r="C36" s="31"/>
      <c r="D36" s="32" t="s">
        <v>26</v>
      </c>
      <c r="E36" s="33"/>
      <c r="F36" s="33"/>
      <c r="G36" s="34" t="s">
        <v>27</v>
      </c>
      <c r="H36" s="35" t="s">
        <v>28</v>
      </c>
      <c r="I36" s="33"/>
      <c r="J36" s="36">
        <f>F33+J33</f>
        <v>0</v>
      </c>
    </row>
    <row r="37" spans="1:10" x14ac:dyDescent="0.25">
      <c r="A37" s="11"/>
      <c r="B37" s="37"/>
      <c r="C37" s="38"/>
      <c r="D37" s="38"/>
      <c r="E37" s="38"/>
      <c r="F37" s="38"/>
      <c r="G37" s="38"/>
      <c r="H37" s="38"/>
      <c r="I37" s="38"/>
      <c r="J37" s="39"/>
    </row>
    <row r="41" spans="1:10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2"/>
    </row>
    <row r="42" spans="1:10" ht="18" x14ac:dyDescent="0.25">
      <c r="A42" s="11"/>
      <c r="B42" s="12"/>
      <c r="C42" s="8" t="s">
        <v>38</v>
      </c>
      <c r="D42" s="11"/>
      <c r="E42" s="11"/>
      <c r="F42" s="11"/>
      <c r="G42" s="11"/>
      <c r="H42" s="11"/>
      <c r="I42" s="11"/>
      <c r="J42" s="13"/>
    </row>
    <row r="43" spans="1:10" x14ac:dyDescent="0.25">
      <c r="A43" s="11"/>
      <c r="B43" s="12"/>
      <c r="C43" s="11"/>
      <c r="D43" s="11"/>
      <c r="E43" s="11"/>
      <c r="F43" s="11"/>
      <c r="G43" s="11"/>
      <c r="H43" s="11"/>
      <c r="I43" s="11"/>
      <c r="J43" s="13"/>
    </row>
    <row r="44" spans="1:10" x14ac:dyDescent="0.25">
      <c r="A44" s="11"/>
      <c r="B44" s="12"/>
      <c r="C44" s="10" t="s">
        <v>3</v>
      </c>
      <c r="D44" s="11"/>
      <c r="E44" s="11"/>
      <c r="F44" s="11"/>
      <c r="G44" s="11"/>
      <c r="H44" s="11"/>
      <c r="I44" s="11"/>
      <c r="J44" s="13"/>
    </row>
    <row r="45" spans="1:10" ht="24.75" customHeight="1" x14ac:dyDescent="0.25">
      <c r="A45" s="11"/>
      <c r="B45" s="12"/>
      <c r="C45" s="11"/>
      <c r="D45" s="11"/>
      <c r="E45" s="146" t="str">
        <f>'Rekapitulace stavby'!K5</f>
        <v>FM VŠE J.Hradec, podcastové studio</v>
      </c>
      <c r="F45" s="147"/>
      <c r="G45" s="147"/>
      <c r="H45" s="147"/>
      <c r="I45" s="11"/>
      <c r="J45" s="13"/>
    </row>
    <row r="46" spans="1:10" x14ac:dyDescent="0.25">
      <c r="A46" s="11"/>
      <c r="B46" s="12"/>
      <c r="C46" s="10" t="s">
        <v>37</v>
      </c>
      <c r="D46" s="11"/>
      <c r="E46" s="11"/>
      <c r="F46" s="11"/>
      <c r="G46" s="11"/>
      <c r="H46" s="11"/>
      <c r="I46" s="11"/>
      <c r="J46" s="13"/>
    </row>
    <row r="47" spans="1:10" ht="15" customHeight="1" x14ac:dyDescent="0.25">
      <c r="A47" s="11"/>
      <c r="B47" s="12"/>
      <c r="C47" s="11"/>
      <c r="D47" s="11"/>
      <c r="E47" s="144" t="str">
        <f>E9</f>
        <v>20250401-1 Podcastové studio</v>
      </c>
      <c r="F47" s="145"/>
      <c r="G47" s="145"/>
      <c r="H47" s="145"/>
      <c r="I47" s="11"/>
      <c r="J47" s="13"/>
    </row>
    <row r="48" spans="1:10" x14ac:dyDescent="0.25">
      <c r="A48" s="11"/>
      <c r="B48" s="12"/>
      <c r="C48" s="11"/>
      <c r="D48" s="11"/>
      <c r="E48" s="11"/>
      <c r="F48" s="11"/>
      <c r="G48" s="11"/>
      <c r="H48" s="11"/>
      <c r="I48" s="11"/>
      <c r="J48" s="13"/>
    </row>
    <row r="49" spans="1:10" x14ac:dyDescent="0.25">
      <c r="A49" s="11"/>
      <c r="B49" s="12"/>
      <c r="C49" s="10" t="s">
        <v>7</v>
      </c>
      <c r="D49" s="11"/>
      <c r="E49" s="11"/>
      <c r="F49" s="14" t="s">
        <v>8</v>
      </c>
      <c r="G49" s="11"/>
      <c r="H49" s="11"/>
      <c r="I49" s="10" t="s">
        <v>9</v>
      </c>
      <c r="J49" s="16" t="str">
        <f>'Rekapitulace stavby'!$AN$7</f>
        <v>Vyplň údaj</v>
      </c>
    </row>
    <row r="50" spans="1:10" x14ac:dyDescent="0.25">
      <c r="A50" s="11"/>
      <c r="B50" s="12"/>
      <c r="C50" s="11"/>
      <c r="D50" s="11"/>
      <c r="E50" s="11"/>
      <c r="F50" s="11"/>
      <c r="G50" s="11"/>
      <c r="H50" s="11"/>
      <c r="I50" s="11"/>
      <c r="J50" s="13"/>
    </row>
    <row r="51" spans="1:10" x14ac:dyDescent="0.25">
      <c r="A51" s="11"/>
      <c r="B51" s="12"/>
      <c r="C51" s="10" t="s">
        <v>10</v>
      </c>
      <c r="D51" s="11"/>
      <c r="E51" s="11"/>
      <c r="F51" s="14" t="s">
        <v>8</v>
      </c>
      <c r="G51" s="11"/>
      <c r="H51" s="11"/>
      <c r="I51" s="10" t="s">
        <v>15</v>
      </c>
      <c r="J51" s="43" t="s">
        <v>8</v>
      </c>
    </row>
    <row r="52" spans="1:10" x14ac:dyDescent="0.25">
      <c r="A52" s="11"/>
      <c r="B52" s="12"/>
      <c r="C52" s="10" t="s">
        <v>13</v>
      </c>
      <c r="D52" s="11"/>
      <c r="E52" s="11"/>
      <c r="F52" s="14" t="str">
        <f>IF(E18="","",E18)</f>
        <v>Vyplň údaj</v>
      </c>
      <c r="G52" s="11"/>
      <c r="H52" s="11"/>
      <c r="I52" s="10" t="s">
        <v>16</v>
      </c>
      <c r="J52" s="43" t="s">
        <v>8</v>
      </c>
    </row>
    <row r="53" spans="1:10" x14ac:dyDescent="0.25">
      <c r="A53" s="11"/>
      <c r="B53" s="12"/>
      <c r="C53" s="11"/>
      <c r="D53" s="11"/>
      <c r="E53" s="11"/>
      <c r="F53" s="11"/>
      <c r="G53" s="11"/>
      <c r="H53" s="11"/>
      <c r="I53" s="11"/>
      <c r="J53" s="13"/>
    </row>
    <row r="54" spans="1:10" ht="29.25" customHeight="1" x14ac:dyDescent="0.25">
      <c r="A54" s="44"/>
      <c r="B54" s="45"/>
      <c r="C54" s="46" t="s">
        <v>39</v>
      </c>
      <c r="D54" s="47" t="s">
        <v>34</v>
      </c>
      <c r="E54" s="47" t="s">
        <v>30</v>
      </c>
      <c r="F54" s="47" t="s">
        <v>31</v>
      </c>
      <c r="G54" s="47" t="s">
        <v>40</v>
      </c>
      <c r="H54" s="47" t="s">
        <v>41</v>
      </c>
      <c r="I54" s="47" t="s">
        <v>42</v>
      </c>
      <c r="J54" s="48" t="s">
        <v>43</v>
      </c>
    </row>
    <row r="55" spans="1:10" ht="15.75" x14ac:dyDescent="0.25">
      <c r="A55" s="11"/>
      <c r="B55" s="12"/>
      <c r="C55" s="49" t="s">
        <v>44</v>
      </c>
      <c r="D55" s="11"/>
      <c r="E55" s="11"/>
      <c r="F55" s="11"/>
      <c r="G55" s="11"/>
      <c r="H55" s="11"/>
      <c r="I55" s="11"/>
      <c r="J55" s="50">
        <f>J56</f>
        <v>0</v>
      </c>
    </row>
    <row r="56" spans="1:10" ht="24.6" customHeight="1" x14ac:dyDescent="0.25">
      <c r="A56" s="51"/>
      <c r="B56" s="52"/>
      <c r="C56" s="51"/>
      <c r="D56" s="53" t="s">
        <v>45</v>
      </c>
      <c r="E56" s="54"/>
      <c r="F56" s="54" t="s">
        <v>58</v>
      </c>
      <c r="G56" s="51"/>
      <c r="H56" s="51"/>
      <c r="I56" s="51"/>
      <c r="J56" s="55">
        <f>SUM(J57:J59)</f>
        <v>0</v>
      </c>
    </row>
    <row r="57" spans="1:10" x14ac:dyDescent="0.25">
      <c r="A57" s="51"/>
      <c r="B57" s="52"/>
      <c r="C57" s="56" t="s">
        <v>46</v>
      </c>
      <c r="D57" s="57" t="s">
        <v>48</v>
      </c>
      <c r="E57" s="58"/>
      <c r="F57" s="59" t="s">
        <v>54</v>
      </c>
      <c r="G57" s="57" t="s">
        <v>49</v>
      </c>
      <c r="H57" s="58">
        <v>81</v>
      </c>
      <c r="I57" s="1"/>
      <c r="J57" s="60">
        <f t="shared" ref="J57:J59" si="0">ROUND(I57*H57,2)</f>
        <v>0</v>
      </c>
    </row>
    <row r="58" spans="1:10" x14ac:dyDescent="0.25">
      <c r="A58" s="51"/>
      <c r="B58" s="52"/>
      <c r="C58" s="61">
        <v>2</v>
      </c>
      <c r="D58" s="57" t="s">
        <v>48</v>
      </c>
      <c r="E58" s="58"/>
      <c r="F58" s="59" t="s">
        <v>55</v>
      </c>
      <c r="G58" s="57" t="s">
        <v>56</v>
      </c>
      <c r="H58" s="58">
        <v>100</v>
      </c>
      <c r="I58" s="1"/>
      <c r="J58" s="60">
        <f t="shared" si="0"/>
        <v>0</v>
      </c>
    </row>
    <row r="59" spans="1:10" x14ac:dyDescent="0.25">
      <c r="A59" s="11"/>
      <c r="B59" s="12"/>
      <c r="C59" s="62">
        <f t="shared" ref="C59" si="1">C58+1</f>
        <v>3</v>
      </c>
      <c r="D59" s="62" t="s">
        <v>47</v>
      </c>
      <c r="E59" s="63"/>
      <c r="F59" s="64" t="s">
        <v>57</v>
      </c>
      <c r="G59" s="65" t="s">
        <v>49</v>
      </c>
      <c r="H59" s="66">
        <v>74</v>
      </c>
      <c r="I59" s="2"/>
      <c r="J59" s="67">
        <f t="shared" si="0"/>
        <v>0</v>
      </c>
    </row>
    <row r="60" spans="1:10" x14ac:dyDescent="0.25">
      <c r="B60" s="68"/>
      <c r="C60" s="38"/>
      <c r="D60" s="38"/>
      <c r="E60" s="38"/>
      <c r="F60" s="38"/>
      <c r="G60" s="38"/>
      <c r="H60" s="38"/>
      <c r="I60" s="38"/>
      <c r="J60" s="39"/>
    </row>
  </sheetData>
  <sheetProtection algorithmName="SHA-512" hashValue="ERyfRZ5Nvus6POr1pJX5+MnU+8G5wJd/6IvqG30+R42rkx1ZqHCIHI4u2TdLiMGSWMtm1KozOoyGJzQTXritoQ==" saltValue="E+wvwvAsMGGFjNAxmWt6gA==" spinCount="100000" sheet="1" objects="1" scenarios="1"/>
  <autoFilter ref="C54:J61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stavby</vt:lpstr>
      <vt:lpstr>20250401-1 Studio</vt:lpstr>
      <vt:lpstr>'20250401-1 Studio'!Oblast_tisku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Endrle</dc:creator>
  <cp:lastModifiedBy>Pavel Endrle</cp:lastModifiedBy>
  <cp:lastPrinted>2025-04-01T13:44:55Z</cp:lastPrinted>
  <dcterms:created xsi:type="dcterms:W3CDTF">2025-03-20T18:08:12Z</dcterms:created>
  <dcterms:modified xsi:type="dcterms:W3CDTF">2025-08-01T13:04:57Z</dcterms:modified>
</cp:coreProperties>
</file>